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guigou\Desktop\"/>
    </mc:Choice>
  </mc:AlternateContent>
  <xr:revisionPtr revIDLastSave="0" documentId="13_ncr:1_{27F6AE53-2F8A-4E97-B694-46F3216CBA10}" xr6:coauthVersionLast="47" xr6:coauthVersionMax="47" xr10:uidLastSave="{00000000-0000-0000-0000-000000000000}"/>
  <bookViews>
    <workbookView xWindow="-120" yWindow="-120" windowWidth="29040" windowHeight="15720" xr2:uid="{5A3946CD-686A-4237-B637-2F322278083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5" i="1" l="1"/>
  <c r="K21" i="1"/>
  <c r="N21" i="1" s="1"/>
  <c r="K19" i="1"/>
  <c r="N19" i="1" s="1"/>
  <c r="N20" i="1"/>
  <c r="N22" i="1"/>
  <c r="N23" i="1"/>
  <c r="N24" i="1"/>
  <c r="K18" i="1"/>
  <c r="N18" i="1" s="1"/>
  <c r="K17" i="1"/>
  <c r="N17" i="1" s="1"/>
  <c r="K16" i="1"/>
  <c r="N16" i="1" s="1"/>
  <c r="K15" i="1"/>
  <c r="N15" i="1" s="1"/>
  <c r="K13" i="1"/>
  <c r="N13" i="1" s="1"/>
  <c r="K12" i="1"/>
  <c r="N12" i="1" s="1"/>
  <c r="N11" i="1"/>
  <c r="N14" i="1"/>
</calcChain>
</file>

<file path=xl/sharedStrings.xml><?xml version="1.0" encoding="utf-8"?>
<sst xmlns="http://schemas.openxmlformats.org/spreadsheetml/2006/main" count="127" uniqueCount="36">
  <si>
    <t xml:space="preserve">ELEMENTS RELATIFS A LA COMPOSITION DE LA MASSE SALARIALE SOUMISE A REPRISE 
FOURNIS PAR LE TITULAIRE SORTANT </t>
  </si>
  <si>
    <t>Nom du site</t>
  </si>
  <si>
    <t>Adresse du site</t>
  </si>
  <si>
    <t>Qualification</t>
  </si>
  <si>
    <t>Niveau</t>
  </si>
  <si>
    <t>Coef</t>
  </si>
  <si>
    <t>Echelon</t>
  </si>
  <si>
    <t>Nature du contrat</t>
  </si>
  <si>
    <t>Temps mensuel</t>
  </si>
  <si>
    <t>Salaire brut mensuel</t>
  </si>
  <si>
    <t>Ancienneté</t>
  </si>
  <si>
    <t>Avantages divers 
(13ème mois, prime de panier, prime de transport...)</t>
  </si>
  <si>
    <t>Clause de mobilité (oui/non)</t>
  </si>
  <si>
    <t>Total annuel
(Hors charges et avantages divers)</t>
  </si>
  <si>
    <t>CDI</t>
  </si>
  <si>
    <t>Oui</t>
  </si>
  <si>
    <t>III</t>
  </si>
  <si>
    <t xml:space="preserve"> Oui </t>
  </si>
  <si>
    <t>ADS CONFIRME</t>
  </si>
  <si>
    <t>CHU LOGIPHARMA</t>
  </si>
  <si>
    <t>294 CHEMIN TUCAUT 31270 CUGNAUX</t>
  </si>
  <si>
    <t xml:space="preserve">SSIAP 1 </t>
  </si>
  <si>
    <t>296 CHEMIN TUCAUT 31270 CUGNAUX</t>
  </si>
  <si>
    <t>297 CHEMIN TUCAUT 31270 CUGNAUX</t>
  </si>
  <si>
    <t>CYNO</t>
  </si>
  <si>
    <t>CHU PREFMS</t>
  </si>
  <si>
    <t>74 VOIE DU TOEC</t>
  </si>
  <si>
    <t xml:space="preserve">297 CHEMIN TUCAUT 31270 CUGNAUX / 74 VOIE DU TOEC </t>
  </si>
  <si>
    <t>PIERRE PAUL RIQUET 31000 TOULOUSE</t>
  </si>
  <si>
    <t>CHU PURPAN</t>
  </si>
  <si>
    <t xml:space="preserve">IND Transport 2,42€ / vacations  
IND frais entretien 0,0530€ / h de travail 
IND panier 4,36€ / par vacation dès 6h de travail
Prime habillage 0,1310 €  Brut / par h de travail
Prime de 200€ tous les ans </t>
  </si>
  <si>
    <t xml:space="preserve">IND Transport 2,73 € / vacations  
IND frais entretien 0,0530€ / h de travail  
IND panier 4,36€ / dès 6h de travail
Prime habillage 0,1310 €  Brut par vacation
IND Chien 1,37 € / h de travail
Prime de 200€ tous les ans 
</t>
  </si>
  <si>
    <t>CHU</t>
  </si>
  <si>
    <t>SSIAP2</t>
  </si>
  <si>
    <t>II</t>
  </si>
  <si>
    <t>2856,74 GFA + 4,36 panier repas /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</si>
</sst>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/mm/yy;@"/>
    <numFmt numFmtId="165" formatCode="_-* #,##0.00\ [$€-40C]_-;\-* #,##0.00\ [$€-40C]_-;_-* &quot;-&quot;??\ [$€-40C]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10"/>
      <name val="Century Gothic"/>
      <family val="2"/>
    </font>
    <font>
      <b/>
      <sz val="8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164" fontId="4" fillId="2" borderId="7" xfId="2" applyNumberFormat="1" applyFont="1" applyFill="1" applyBorder="1" applyAlignment="1">
      <alignment horizontal="center" vertical="center" wrapText="1"/>
    </xf>
    <xf numFmtId="164" fontId="4" fillId="3" borderId="7" xfId="2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165" fontId="5" fillId="0" borderId="7" xfId="1" applyNumberFormat="1" applyFont="1" applyBorder="1" applyAlignment="1">
      <alignment horizontal="center" vertical="center"/>
    </xf>
    <xf numFmtId="14" fontId="5" fillId="0" borderId="7" xfId="0" applyNumberFormat="1" applyFont="1" applyBorder="1" applyAlignment="1">
      <alignment horizontal="right" vertical="center"/>
    </xf>
    <xf numFmtId="0" fontId="5" fillId="0" borderId="7" xfId="0" applyFont="1" applyBorder="1"/>
    <xf numFmtId="165" fontId="5" fillId="0" borderId="7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A228B1AD-9425-4EAC-BDCC-7CD5C55B90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64B16-291A-484C-B5B0-373B4C080A31}">
  <dimension ref="B1:O25"/>
  <sheetViews>
    <sheetView tabSelected="1" topLeftCell="A9" zoomScale="110" zoomScaleNormal="110" workbookViewId="0">
      <selection activeCell="O12" sqref="O12"/>
    </sheetView>
  </sheetViews>
  <sheetFormatPr baseColWidth="10" defaultRowHeight="15" x14ac:dyDescent="0.25"/>
  <cols>
    <col min="1" max="1" width="22.85546875" customWidth="1"/>
    <col min="2" max="2" width="37.42578125" customWidth="1"/>
    <col min="12" max="12" width="40.28515625" customWidth="1"/>
    <col min="15" max="15" width="68.140625" customWidth="1"/>
    <col min="16" max="16" width="22.85546875" customWidth="1"/>
  </cols>
  <sheetData>
    <row r="1" spans="2:15" x14ac:dyDescent="0.25"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</row>
    <row r="2" spans="2:15" ht="58.5" customHeight="1" thickBot="1" x14ac:dyDescent="0.3"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5"/>
    </row>
    <row r="9" spans="2:15" ht="45" x14ac:dyDescent="0.25">
      <c r="B9" s="1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2" t="s">
        <v>7</v>
      </c>
      <c r="I9" s="2" t="s">
        <v>8</v>
      </c>
      <c r="J9" s="2" t="s">
        <v>9</v>
      </c>
      <c r="K9" s="2" t="s">
        <v>10</v>
      </c>
      <c r="L9" s="2" t="s">
        <v>11</v>
      </c>
      <c r="M9" s="2" t="s">
        <v>12</v>
      </c>
      <c r="N9" s="2" t="s">
        <v>13</v>
      </c>
      <c r="O9" s="2" t="s">
        <v>10</v>
      </c>
    </row>
    <row r="10" spans="2:15" ht="56.1" customHeight="1" x14ac:dyDescent="0.25">
      <c r="B10" s="3" t="s">
        <v>32</v>
      </c>
      <c r="C10" s="4" t="s">
        <v>32</v>
      </c>
      <c r="D10" s="3" t="s">
        <v>33</v>
      </c>
      <c r="E10" s="3" t="s">
        <v>34</v>
      </c>
      <c r="F10" s="3">
        <v>200</v>
      </c>
      <c r="G10" s="3">
        <v>2</v>
      </c>
      <c r="H10" s="3" t="s">
        <v>14</v>
      </c>
      <c r="I10" s="5">
        <v>151.66999999999999</v>
      </c>
      <c r="J10" s="6">
        <v>2773.54</v>
      </c>
      <c r="K10" s="6">
        <v>83.2</v>
      </c>
      <c r="L10" s="9" t="s">
        <v>35</v>
      </c>
      <c r="M10" s="6" t="s">
        <v>15</v>
      </c>
      <c r="N10" s="6">
        <v>37137.620000000003</v>
      </c>
      <c r="O10" s="7">
        <v>44354</v>
      </c>
    </row>
    <row r="11" spans="2:15" ht="56.25" x14ac:dyDescent="0.25">
      <c r="B11" s="3" t="s">
        <v>19</v>
      </c>
      <c r="C11" s="4" t="s">
        <v>20</v>
      </c>
      <c r="D11" s="3" t="s">
        <v>21</v>
      </c>
      <c r="E11" s="3" t="s">
        <v>16</v>
      </c>
      <c r="F11" s="3">
        <v>140</v>
      </c>
      <c r="G11" s="3">
        <v>2</v>
      </c>
      <c r="H11" s="3" t="s">
        <v>14</v>
      </c>
      <c r="I11" s="5">
        <v>151.66999999999999</v>
      </c>
      <c r="J11" s="6">
        <v>1912.24</v>
      </c>
      <c r="K11" s="6">
        <v>0</v>
      </c>
      <c r="L11" s="9" t="s">
        <v>30</v>
      </c>
      <c r="M11" s="6" t="s">
        <v>15</v>
      </c>
      <c r="N11" s="6">
        <f t="shared" ref="N11:N25" si="0">(J11+K11)*12</f>
        <v>22946.880000000001</v>
      </c>
      <c r="O11" s="7">
        <v>44621</v>
      </c>
    </row>
    <row r="12" spans="2:15" ht="56.25" x14ac:dyDescent="0.25">
      <c r="B12" s="3" t="s">
        <v>19</v>
      </c>
      <c r="C12" s="4" t="s">
        <v>22</v>
      </c>
      <c r="D12" s="3" t="s">
        <v>21</v>
      </c>
      <c r="E12" s="3" t="s">
        <v>16</v>
      </c>
      <c r="F12" s="3">
        <v>140</v>
      </c>
      <c r="G12" s="3">
        <v>2</v>
      </c>
      <c r="H12" s="3" t="s">
        <v>14</v>
      </c>
      <c r="I12" s="5">
        <v>151.66999999999999</v>
      </c>
      <c r="J12" s="6">
        <v>1912.24</v>
      </c>
      <c r="K12" s="6">
        <f>J12*0.05</f>
        <v>95.612000000000009</v>
      </c>
      <c r="L12" s="9" t="s">
        <v>30</v>
      </c>
      <c r="M12" s="6" t="s">
        <v>15</v>
      </c>
      <c r="N12" s="6">
        <f t="shared" si="0"/>
        <v>24094.224000000002</v>
      </c>
      <c r="O12" s="7">
        <v>42429</v>
      </c>
    </row>
    <row r="13" spans="2:15" ht="56.25" x14ac:dyDescent="0.25">
      <c r="B13" s="3" t="s">
        <v>29</v>
      </c>
      <c r="C13" s="4" t="s">
        <v>23</v>
      </c>
      <c r="D13" s="3" t="s">
        <v>21</v>
      </c>
      <c r="E13" s="3" t="s">
        <v>16</v>
      </c>
      <c r="F13" s="3">
        <v>140</v>
      </c>
      <c r="G13" s="3">
        <v>2</v>
      </c>
      <c r="H13" s="3" t="s">
        <v>14</v>
      </c>
      <c r="I13" s="5">
        <v>151.66999999999999</v>
      </c>
      <c r="J13" s="6">
        <v>1912.24</v>
      </c>
      <c r="K13" s="6">
        <f>J13*0.1</f>
        <v>191.22400000000002</v>
      </c>
      <c r="L13" s="9" t="s">
        <v>30</v>
      </c>
      <c r="M13" s="6" t="s">
        <v>17</v>
      </c>
      <c r="N13" s="6">
        <f t="shared" si="0"/>
        <v>25241.567999999999</v>
      </c>
      <c r="O13" s="7">
        <v>40890</v>
      </c>
    </row>
    <row r="14" spans="2:15" ht="56.25" x14ac:dyDescent="0.25">
      <c r="B14" s="3" t="s">
        <v>29</v>
      </c>
      <c r="C14" s="4" t="s">
        <v>27</v>
      </c>
      <c r="D14" s="3" t="s">
        <v>21</v>
      </c>
      <c r="E14" s="3" t="s">
        <v>16</v>
      </c>
      <c r="F14" s="3">
        <v>140</v>
      </c>
      <c r="G14" s="3">
        <v>2</v>
      </c>
      <c r="H14" s="3" t="s">
        <v>14</v>
      </c>
      <c r="I14" s="5">
        <v>151.66999999999999</v>
      </c>
      <c r="J14" s="6">
        <v>1912.24</v>
      </c>
      <c r="K14" s="6">
        <v>0</v>
      </c>
      <c r="L14" s="9" t="s">
        <v>30</v>
      </c>
      <c r="M14" s="6" t="s">
        <v>17</v>
      </c>
      <c r="N14" s="6">
        <f t="shared" si="0"/>
        <v>22946.880000000001</v>
      </c>
      <c r="O14" s="7">
        <v>44715</v>
      </c>
    </row>
    <row r="15" spans="2:15" ht="56.25" x14ac:dyDescent="0.25">
      <c r="B15" s="3" t="s">
        <v>19</v>
      </c>
      <c r="C15" s="4" t="s">
        <v>23</v>
      </c>
      <c r="D15" s="3" t="s">
        <v>21</v>
      </c>
      <c r="E15" s="3" t="s">
        <v>16</v>
      </c>
      <c r="F15" s="3">
        <v>140</v>
      </c>
      <c r="G15" s="3">
        <v>2</v>
      </c>
      <c r="H15" s="3" t="s">
        <v>14</v>
      </c>
      <c r="I15" s="5">
        <v>151.66999999999999</v>
      </c>
      <c r="J15" s="6">
        <v>1912.24</v>
      </c>
      <c r="K15" s="6">
        <f>J15*0.05</f>
        <v>95.612000000000009</v>
      </c>
      <c r="L15" s="9" t="s">
        <v>30</v>
      </c>
      <c r="M15" s="6" t="s">
        <v>17</v>
      </c>
      <c r="N15" s="6">
        <f t="shared" si="0"/>
        <v>24094.224000000002</v>
      </c>
      <c r="O15" s="7">
        <v>42339</v>
      </c>
    </row>
    <row r="16" spans="2:15" ht="78.75" x14ac:dyDescent="0.25">
      <c r="B16" s="8" t="s">
        <v>29</v>
      </c>
      <c r="C16" s="4" t="s">
        <v>28</v>
      </c>
      <c r="D16" s="3" t="s">
        <v>24</v>
      </c>
      <c r="E16" s="3" t="s">
        <v>16</v>
      </c>
      <c r="F16" s="3">
        <v>140</v>
      </c>
      <c r="G16" s="3">
        <v>2</v>
      </c>
      <c r="H16" s="3" t="s">
        <v>14</v>
      </c>
      <c r="I16" s="5">
        <v>151.66999999999999</v>
      </c>
      <c r="J16" s="6">
        <v>1912.24</v>
      </c>
      <c r="K16" s="6">
        <f>J16*0.02</f>
        <v>38.244799999999998</v>
      </c>
      <c r="L16" s="9" t="s">
        <v>31</v>
      </c>
      <c r="M16" s="6" t="s">
        <v>17</v>
      </c>
      <c r="N16" s="6">
        <f t="shared" si="0"/>
        <v>23405.817599999998</v>
      </c>
      <c r="O16" s="7">
        <v>43630</v>
      </c>
    </row>
    <row r="17" spans="2:15" ht="56.25" x14ac:dyDescent="0.25">
      <c r="B17" s="3" t="s">
        <v>25</v>
      </c>
      <c r="C17" s="4" t="s">
        <v>26</v>
      </c>
      <c r="D17" s="3" t="s">
        <v>21</v>
      </c>
      <c r="E17" s="3" t="s">
        <v>16</v>
      </c>
      <c r="F17" s="3">
        <v>140</v>
      </c>
      <c r="G17" s="3">
        <v>2</v>
      </c>
      <c r="H17" s="3" t="s">
        <v>14</v>
      </c>
      <c r="I17" s="5">
        <v>84.02</v>
      </c>
      <c r="J17" s="6">
        <v>1059.32</v>
      </c>
      <c r="K17" s="6">
        <f>J17*0.05</f>
        <v>52.966000000000001</v>
      </c>
      <c r="L17" s="9" t="s">
        <v>30</v>
      </c>
      <c r="M17" s="6" t="s">
        <v>17</v>
      </c>
      <c r="N17" s="6">
        <f t="shared" si="0"/>
        <v>13347.431999999997</v>
      </c>
      <c r="O17" s="7">
        <v>43139</v>
      </c>
    </row>
    <row r="18" spans="2:15" ht="56.25" x14ac:dyDescent="0.25">
      <c r="B18" s="3" t="s">
        <v>25</v>
      </c>
      <c r="C18" s="4" t="s">
        <v>26</v>
      </c>
      <c r="D18" s="3" t="s">
        <v>18</v>
      </c>
      <c r="E18" s="3" t="s">
        <v>16</v>
      </c>
      <c r="F18" s="3">
        <v>140</v>
      </c>
      <c r="G18" s="3">
        <v>2</v>
      </c>
      <c r="H18" s="3" t="s">
        <v>14</v>
      </c>
      <c r="I18" s="5">
        <v>151.66999999999999</v>
      </c>
      <c r="J18" s="6">
        <v>1912.24</v>
      </c>
      <c r="K18" s="6">
        <f>J18*0.12</f>
        <v>229.46879999999999</v>
      </c>
      <c r="L18" s="9" t="s">
        <v>30</v>
      </c>
      <c r="M18" s="6" t="s">
        <v>17</v>
      </c>
      <c r="N18" s="6">
        <f t="shared" si="0"/>
        <v>25700.505599999997</v>
      </c>
      <c r="O18" s="7">
        <v>39052</v>
      </c>
    </row>
    <row r="19" spans="2:15" ht="56.25" x14ac:dyDescent="0.25">
      <c r="B19" s="8" t="s">
        <v>29</v>
      </c>
      <c r="C19" s="4" t="s">
        <v>28</v>
      </c>
      <c r="D19" s="3" t="s">
        <v>18</v>
      </c>
      <c r="E19" s="3" t="s">
        <v>16</v>
      </c>
      <c r="F19" s="3">
        <v>140</v>
      </c>
      <c r="G19" s="3">
        <v>2</v>
      </c>
      <c r="H19" s="3" t="s">
        <v>14</v>
      </c>
      <c r="I19" s="5">
        <v>151.66999999999999</v>
      </c>
      <c r="J19" s="6">
        <v>1912.24</v>
      </c>
      <c r="K19" s="6">
        <f>J19*0.12</f>
        <v>229.46879999999999</v>
      </c>
      <c r="L19" s="9" t="s">
        <v>30</v>
      </c>
      <c r="M19" s="6" t="s">
        <v>17</v>
      </c>
      <c r="N19" s="6">
        <f t="shared" si="0"/>
        <v>25700.505599999997</v>
      </c>
      <c r="O19" s="7">
        <v>38890</v>
      </c>
    </row>
    <row r="20" spans="2:15" ht="56.25" x14ac:dyDescent="0.25">
      <c r="B20" s="8" t="s">
        <v>29</v>
      </c>
      <c r="C20" s="4" t="s">
        <v>28</v>
      </c>
      <c r="D20" s="3" t="s">
        <v>21</v>
      </c>
      <c r="E20" s="3" t="s">
        <v>16</v>
      </c>
      <c r="F20" s="3">
        <v>140</v>
      </c>
      <c r="G20" s="3">
        <v>2</v>
      </c>
      <c r="H20" s="3" t="s">
        <v>14</v>
      </c>
      <c r="I20" s="5">
        <v>151.66999999999999</v>
      </c>
      <c r="J20" s="6">
        <v>1912.24</v>
      </c>
      <c r="K20" s="6">
        <v>0</v>
      </c>
      <c r="L20" s="9" t="s">
        <v>30</v>
      </c>
      <c r="M20" s="6" t="s">
        <v>17</v>
      </c>
      <c r="N20" s="6">
        <f t="shared" si="0"/>
        <v>22946.880000000001</v>
      </c>
      <c r="O20" s="7">
        <v>45444</v>
      </c>
    </row>
    <row r="21" spans="2:15" ht="56.25" x14ac:dyDescent="0.25">
      <c r="B21" s="8" t="s">
        <v>29</v>
      </c>
      <c r="C21" s="4" t="s">
        <v>28</v>
      </c>
      <c r="D21" s="3" t="s">
        <v>21</v>
      </c>
      <c r="E21" s="3" t="s">
        <v>16</v>
      </c>
      <c r="F21" s="3">
        <v>140</v>
      </c>
      <c r="G21" s="3">
        <v>2</v>
      </c>
      <c r="H21" s="3" t="s">
        <v>14</v>
      </c>
      <c r="I21" s="5">
        <v>151.66999999999999</v>
      </c>
      <c r="J21" s="6">
        <v>1912.24</v>
      </c>
      <c r="K21" s="6">
        <f>J21*0.02</f>
        <v>38.244799999999998</v>
      </c>
      <c r="L21" s="9" t="s">
        <v>30</v>
      </c>
      <c r="M21" s="6" t="s">
        <v>17</v>
      </c>
      <c r="N21" s="6">
        <f t="shared" si="0"/>
        <v>23405.817599999998</v>
      </c>
      <c r="O21" s="7">
        <v>43225</v>
      </c>
    </row>
    <row r="22" spans="2:15" ht="56.25" x14ac:dyDescent="0.25">
      <c r="B22" s="8" t="s">
        <v>29</v>
      </c>
      <c r="C22" s="4" t="s">
        <v>28</v>
      </c>
      <c r="D22" s="3" t="s">
        <v>21</v>
      </c>
      <c r="E22" s="3" t="s">
        <v>16</v>
      </c>
      <c r="F22" s="3">
        <v>140</v>
      </c>
      <c r="G22" s="3">
        <v>2</v>
      </c>
      <c r="H22" s="3" t="s">
        <v>14</v>
      </c>
      <c r="I22" s="5">
        <v>151.66999999999999</v>
      </c>
      <c r="J22" s="6">
        <v>1912.24</v>
      </c>
      <c r="K22" s="6">
        <v>0</v>
      </c>
      <c r="L22" s="9" t="s">
        <v>30</v>
      </c>
      <c r="M22" s="6" t="s">
        <v>17</v>
      </c>
      <c r="N22" s="6">
        <f t="shared" si="0"/>
        <v>22946.880000000001</v>
      </c>
      <c r="O22" s="7">
        <v>44621</v>
      </c>
    </row>
    <row r="23" spans="2:15" ht="55.5" customHeight="1" x14ac:dyDescent="0.25">
      <c r="B23" s="8" t="s">
        <v>29</v>
      </c>
      <c r="C23" s="4" t="s">
        <v>28</v>
      </c>
      <c r="D23" s="3" t="s">
        <v>18</v>
      </c>
      <c r="E23" s="3" t="s">
        <v>16</v>
      </c>
      <c r="F23" s="3">
        <v>140</v>
      </c>
      <c r="G23" s="3">
        <v>2</v>
      </c>
      <c r="H23" s="3" t="s">
        <v>14</v>
      </c>
      <c r="I23" s="5">
        <v>151.66999999999999</v>
      </c>
      <c r="J23" s="6">
        <v>1912.24</v>
      </c>
      <c r="K23" s="6">
        <v>0</v>
      </c>
      <c r="L23" s="9" t="s">
        <v>30</v>
      </c>
      <c r="M23" s="6" t="s">
        <v>17</v>
      </c>
      <c r="N23" s="6">
        <f t="shared" si="0"/>
        <v>22946.880000000001</v>
      </c>
      <c r="O23" s="7">
        <v>44697</v>
      </c>
    </row>
    <row r="24" spans="2:15" ht="56.25" x14ac:dyDescent="0.25">
      <c r="B24" s="8" t="s">
        <v>29</v>
      </c>
      <c r="C24" s="4" t="s">
        <v>28</v>
      </c>
      <c r="D24" s="3" t="s">
        <v>18</v>
      </c>
      <c r="E24" s="3" t="s">
        <v>16</v>
      </c>
      <c r="F24" s="3">
        <v>140</v>
      </c>
      <c r="G24" s="3">
        <v>2</v>
      </c>
      <c r="H24" s="3" t="s">
        <v>14</v>
      </c>
      <c r="I24" s="5">
        <v>151.66999999999999</v>
      </c>
      <c r="J24" s="6">
        <v>1912.24</v>
      </c>
      <c r="K24" s="6">
        <v>0</v>
      </c>
      <c r="L24" s="9" t="s">
        <v>30</v>
      </c>
      <c r="M24" s="6" t="s">
        <v>17</v>
      </c>
      <c r="N24" s="6">
        <f t="shared" si="0"/>
        <v>22946.880000000001</v>
      </c>
      <c r="O24" s="7">
        <v>45418</v>
      </c>
    </row>
    <row r="25" spans="2:15" ht="56.25" x14ac:dyDescent="0.25">
      <c r="B25" s="8" t="s">
        <v>29</v>
      </c>
      <c r="C25" s="4" t="s">
        <v>28</v>
      </c>
      <c r="D25" s="3" t="s">
        <v>24</v>
      </c>
      <c r="E25" s="3" t="s">
        <v>16</v>
      </c>
      <c r="F25" s="3">
        <v>140</v>
      </c>
      <c r="G25" s="3">
        <v>2</v>
      </c>
      <c r="H25" s="3" t="s">
        <v>14</v>
      </c>
      <c r="I25" s="5">
        <v>151.66999999999999</v>
      </c>
      <c r="J25" s="6">
        <v>1912.24</v>
      </c>
      <c r="K25" s="6">
        <v>0</v>
      </c>
      <c r="L25" s="9" t="s">
        <v>30</v>
      </c>
      <c r="M25" s="6" t="s">
        <v>17</v>
      </c>
      <c r="N25" s="6">
        <f t="shared" si="0"/>
        <v>22946.880000000001</v>
      </c>
      <c r="O25" s="7">
        <v>44369</v>
      </c>
    </row>
  </sheetData>
  <mergeCells count="1">
    <mergeCell ref="B1:O2"/>
  </mergeCells>
  <phoneticPr fontId="6" type="noConversion"/>
  <pageMargins left="0.7" right="0.7" top="0.75" bottom="0.75" header="0.3" footer="0.3"/>
  <headerFooter>
    <oddFooter>&amp;L_x000D_&amp;1#&amp;"Calibri"&amp;10&amp;K000000 C1 -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C113EB62F3CE40A97FDC6714168C5B" ma:contentTypeVersion="8" ma:contentTypeDescription="Crée un document." ma:contentTypeScope="" ma:versionID="b393c14b43d9c59e333f81ad131cea49">
  <xsd:schema xmlns:xsd="http://www.w3.org/2001/XMLSchema" xmlns:xs="http://www.w3.org/2001/XMLSchema" xmlns:p="http://schemas.microsoft.com/office/2006/metadata/properties" xmlns:ns1="http://schemas.microsoft.com/sharepoint/v3" xmlns:ns2="3b7163e0-99ce-4285-a2e8-7893eaf68d85" xmlns:ns3="http://schemas.microsoft.com/sharepoint/v4" targetNamespace="http://schemas.microsoft.com/office/2006/metadata/properties" ma:root="true" ma:fieldsID="8458bf50dcdb28d1134f67446ae5bf76" ns1:_="" ns2:_="" ns3:_="">
    <xsd:import namespace="http://schemas.microsoft.com/sharepoint/v3"/>
    <xsd:import namespace="3b7163e0-99ce-4285-a2e8-7893eaf68d85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IconOverlay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3:EmailHead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10" nillable="true" ma:displayName="Expéditeur de courrier électronique" ma:hidden="true" ma:internalName="EmailSender">
      <xsd:simpleType>
        <xsd:restriction base="dms:Note">
          <xsd:maxLength value="255"/>
        </xsd:restriction>
      </xsd:simpleType>
    </xsd:element>
    <xsd:element name="EmailTo" ma:index="11" nillable="true" ma:displayName="Envoyer un message à" ma:hidden="true" ma:internalName="EmailTo">
      <xsd:simpleType>
        <xsd:restriction base="dms:Note">
          <xsd:maxLength value="255"/>
        </xsd:restriction>
      </xsd:simpleType>
    </xsd:element>
    <xsd:element name="EmailCc" ma:index="12" nillable="true" ma:displayName="Cc du message électronique" ma:hidden="true" ma:internalName="EmailCc">
      <xsd:simpleType>
        <xsd:restriction base="dms:Note">
          <xsd:maxLength value="255"/>
        </xsd:restriction>
      </xsd:simpleType>
    </xsd:element>
    <xsd:element name="EmailFrom" ma:index="13" nillable="true" ma:displayName="Message de" ma:hidden="true" ma:internalName="EmailFrom">
      <xsd:simpleType>
        <xsd:restriction base="dms:Text"/>
      </xsd:simpleType>
    </xsd:element>
    <xsd:element name="EmailSubject" ma:index="14" nillable="true" ma:displayName="Objet du message électronique" ma:hidden="true" ma:internalName="EmailSubjec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163e0-99ce-4285-a2e8-7893eaf68d8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  <xsd:element name="EmailHeaders" ma:index="15" nillable="true" ma:displayName="En-têtes de courrier électronique" ma:hidden="true" ma:internalName="EmailHeaders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mailTo xmlns="http://schemas.microsoft.com/sharepoint/v3" xsi:nil="true"/>
    <EmailHeaders xmlns="http://schemas.microsoft.com/sharepoint/v4" xsi:nil="true"/>
    <IconOverlay xmlns="http://schemas.microsoft.com/sharepoint/v4" xsi:nil="true"/>
    <EmailSender xmlns="http://schemas.microsoft.com/sharepoint/v3" xsi:nil="true"/>
    <EmailFrom xmlns="http://schemas.microsoft.com/sharepoint/v3" xsi:nil="true"/>
    <EmailSubject xmlns="http://schemas.microsoft.com/sharepoint/v3" xsi:nil="true"/>
    <EmailCc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ECDFC8B-6258-4330-9945-FB1C7F4DF53D}"/>
</file>

<file path=customXml/itemProps2.xml><?xml version="1.0" encoding="utf-8"?>
<ds:datastoreItem xmlns:ds="http://schemas.openxmlformats.org/officeDocument/2006/customXml" ds:itemID="{F98FBD21-A92E-48D1-A4B8-1C1A60AC1393}"/>
</file>

<file path=customXml/itemProps3.xml><?xml version="1.0" encoding="utf-8"?>
<ds:datastoreItem xmlns:ds="http://schemas.openxmlformats.org/officeDocument/2006/customXml" ds:itemID="{EA39DB25-3212-4067-B8C1-EE140ABAE6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Lopez Lucie</dc:creator>
  <cp:lastModifiedBy>Guigou Regis</cp:lastModifiedBy>
  <dcterms:created xsi:type="dcterms:W3CDTF">2025-05-30T13:13:39Z</dcterms:created>
  <dcterms:modified xsi:type="dcterms:W3CDTF">2025-08-22T14:23:43Z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32b154-9762-4aa2-8454-db4e1af0df80_Enabled">
    <vt:lpwstr>true</vt:lpwstr>
  </property>
  <property fmtid="{D5CDD505-2E9C-101B-9397-08002B2CF9AE}" pid="3" name="MSIP_Label_6832b154-9762-4aa2-8454-db4e1af0df80_SetDate">
    <vt:lpwstr>2025-05-30T13:18:40Z</vt:lpwstr>
  </property>
  <property fmtid="{D5CDD505-2E9C-101B-9397-08002B2CF9AE}" pid="4" name="MSIP_Label_6832b154-9762-4aa2-8454-db4e1af0df80_Method">
    <vt:lpwstr>Standard</vt:lpwstr>
  </property>
  <property fmtid="{D5CDD505-2E9C-101B-9397-08002B2CF9AE}" pid="5" name="MSIP_Label_6832b154-9762-4aa2-8454-db4e1af0df80_Name">
    <vt:lpwstr>C1</vt:lpwstr>
  </property>
  <property fmtid="{D5CDD505-2E9C-101B-9397-08002B2CF9AE}" pid="6" name="MSIP_Label_6832b154-9762-4aa2-8454-db4e1af0df80_SiteId">
    <vt:lpwstr>b966bc41-dcdf-4ed0-ae37-ab201d99652c</vt:lpwstr>
  </property>
  <property fmtid="{D5CDD505-2E9C-101B-9397-08002B2CF9AE}" pid="7" name="MSIP_Label_6832b154-9762-4aa2-8454-db4e1af0df80_ActionId">
    <vt:lpwstr>65d482d6-7fb7-4dac-8f3c-de64aa1d38af</vt:lpwstr>
  </property>
  <property fmtid="{D5CDD505-2E9C-101B-9397-08002B2CF9AE}" pid="8" name="MSIP_Label_6832b154-9762-4aa2-8454-db4e1af0df80_ContentBits">
    <vt:lpwstr>2</vt:lpwstr>
  </property>
  <property fmtid="{D5CDD505-2E9C-101B-9397-08002B2CF9AE}" pid="9" name="MSIP_Label_6832b154-9762-4aa2-8454-db4e1af0df80_Tag">
    <vt:lpwstr>10, 3, 0, 1</vt:lpwstr>
  </property>
  <property fmtid="{D5CDD505-2E9C-101B-9397-08002B2CF9AE}" pid="10" name="ContentTypeId">
    <vt:lpwstr>0x01010091C113EB62F3CE40A97FDC6714168C5B</vt:lpwstr>
  </property>
</Properties>
</file>